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ten-my.sharepoint.com/personal/vincent_flasseur_thomsonreuters_com/Documents/Calculator/Tiffany/"/>
    </mc:Choice>
  </mc:AlternateContent>
  <xr:revisionPtr revIDLastSave="0" documentId="8_{F9BC34CA-0C93-0640-BACC-D4652D03239C}" xr6:coauthVersionLast="45" xr6:coauthVersionMax="45" xr10:uidLastSave="{00000000-0000-0000-0000-000000000000}"/>
  <bookViews>
    <workbookView xWindow="38400" yWindow="0" windowWidth="38400" windowHeight="21600" xr2:uid="{BA730DBA-07A1-43B5-9E54-D72EF203D3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18" i="1"/>
  <c r="C30" i="1"/>
  <c r="C28" i="1"/>
  <c r="C32" i="1" l="1"/>
  <c r="B22" i="1" s="1"/>
  <c r="B24" i="1" s="1"/>
  <c r="B20" i="1"/>
  <c r="B11" i="1" l="1"/>
</calcChain>
</file>

<file path=xl/sharedStrings.xml><?xml version="1.0" encoding="utf-8"?>
<sst xmlns="http://schemas.openxmlformats.org/spreadsheetml/2006/main" count="24" uniqueCount="24">
  <si>
    <t>Financial year to January</t>
  </si>
  <si>
    <t>Operating margin</t>
  </si>
  <si>
    <t>Inputs</t>
  </si>
  <si>
    <t>Output</t>
  </si>
  <si>
    <t>Operating profit ($m)</t>
  </si>
  <si>
    <t>Background calculations</t>
  </si>
  <si>
    <t>Shares in issue (m)</t>
  </si>
  <si>
    <t>Offer per share ($)</t>
  </si>
  <si>
    <t>Net debt ($m)</t>
  </si>
  <si>
    <t>Tax rate</t>
  </si>
  <si>
    <t>Operating profit in 2025 ($m)</t>
  </si>
  <si>
    <t>Equity value of bid ($m)</t>
  </si>
  <si>
    <t>Enterprise value ($m)</t>
  </si>
  <si>
    <t>LVMH's return on capital in 2025</t>
  </si>
  <si>
    <t>2020*</t>
  </si>
  <si>
    <t>*Refinitiv estimates</t>
  </si>
  <si>
    <t>Tiffany's weighted average cost of capital**</t>
  </si>
  <si>
    <t>**Morningstar estimate</t>
  </si>
  <si>
    <t>Net operating profit after tax in 2025 ($m)</t>
  </si>
  <si>
    <t>Tiffany sales growth</t>
  </si>
  <si>
    <t>Tiffany operating margin in 2025</t>
  </si>
  <si>
    <t>Revenue (mln $)</t>
  </si>
  <si>
    <t>Will a Tiffany bid give LVMH enough sparkle?</t>
  </si>
  <si>
    <t>Copyright Thomson Reuters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</si>
</sst>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9" fontId="3" fillId="0" borderId="0" xfId="0" applyNumberFormat="1" applyFont="1"/>
    <xf numFmtId="1" fontId="3" fillId="0" borderId="0" xfId="0" applyNumberFormat="1" applyFont="1" applyFill="1"/>
    <xf numFmtId="9" fontId="3" fillId="0" borderId="0" xfId="0" applyNumberFormat="1" applyFont="1" applyFill="1"/>
    <xf numFmtId="10" fontId="4" fillId="0" borderId="0" xfId="1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5" fillId="0" borderId="0" xfId="2"/>
    <xf numFmtId="0" fontId="2" fillId="0" borderId="0" xfId="0" applyFont="1" applyBorder="1"/>
    <xf numFmtId="10" fontId="3" fillId="0" borderId="0" xfId="0" applyNumberFormat="1" applyFont="1"/>
    <xf numFmtId="9" fontId="3" fillId="0" borderId="0" xfId="1" applyFont="1"/>
    <xf numFmtId="0" fontId="6" fillId="0" borderId="0" xfId="0" applyFont="1"/>
    <xf numFmtId="0" fontId="3" fillId="3" borderId="0" xfId="0" applyFont="1" applyFill="1"/>
    <xf numFmtId="1" fontId="3" fillId="3" borderId="0" xfId="0" applyNumberFormat="1" applyFont="1" applyFill="1"/>
    <xf numFmtId="0" fontId="4" fillId="3" borderId="0" xfId="0" applyFont="1" applyFill="1"/>
    <xf numFmtId="164" fontId="4" fillId="0" borderId="0" xfId="1" applyNumberFormat="1" applyFont="1" applyFill="1"/>
    <xf numFmtId="164" fontId="3" fillId="3" borderId="0" xfId="0" applyNumberFormat="1" applyFont="1" applyFill="1"/>
    <xf numFmtId="9" fontId="3" fillId="3" borderId="0" xfId="0" applyNumberFormat="1" applyFont="1" applyFill="1"/>
    <xf numFmtId="0" fontId="3" fillId="2" borderId="0" xfId="0" applyFont="1" applyFill="1" applyProtection="1">
      <protection locked="0"/>
    </xf>
    <xf numFmtId="9" fontId="3" fillId="2" borderId="0" xfId="0" applyNumberFormat="1" applyFont="1" applyFill="1" applyProtection="1">
      <protection locked="0"/>
    </xf>
  </cellXfs>
  <cellStyles count="3">
    <cellStyle name="Hyperlink" xfId="2" builtinId="8"/>
    <cellStyle name="Normal" xfId="0" builtinId="0"/>
    <cellStyle name="Per 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</xdr:colOff>
      <xdr:row>0</xdr:row>
      <xdr:rowOff>142875</xdr:rowOff>
    </xdr:from>
    <xdr:to>
      <xdr:col>13</xdr:col>
      <xdr:colOff>0</xdr:colOff>
      <xdr:row>1</xdr:row>
      <xdr:rowOff>96961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AE07DB-AEC3-475E-B9B2-5D9B1ACC6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699" y="142875"/>
          <a:ext cx="4857751" cy="554161"/>
        </a:xfrm>
        <a:prstGeom prst="rect">
          <a:avLst/>
        </a:prstGeom>
      </xdr:spPr>
    </xdr:pic>
    <xdr:clientData/>
  </xdr:twoCellAnchor>
  <xdr:twoCellAnchor>
    <xdr:from>
      <xdr:col>6</xdr:col>
      <xdr:colOff>295275</xdr:colOff>
      <xdr:row>3</xdr:row>
      <xdr:rowOff>152400</xdr:rowOff>
    </xdr:from>
    <xdr:to>
      <xdr:col>12</xdr:col>
      <xdr:colOff>581025</xdr:colOff>
      <xdr:row>22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628742-8C8E-4313-861D-A56E22C351AE}"/>
            </a:ext>
          </a:extLst>
        </xdr:cNvPr>
        <xdr:cNvSpPr txBox="1"/>
      </xdr:nvSpPr>
      <xdr:spPr>
        <a:xfrm>
          <a:off x="6791325" y="1228725"/>
          <a:ext cx="4038600" cy="4286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How it works</a:t>
          </a:r>
        </a:p>
        <a:p>
          <a:r>
            <a:rPr lang="en-GB" sz="1400"/>
            <a:t>This calculator works out LVMH's return on invested capital on a takeover of Tiffany</a:t>
          </a:r>
          <a:r>
            <a:rPr lang="en-GB" sz="1400" baseline="0"/>
            <a:t> by the fiscal year ending January 2025. The main inputs are the value of LVMH's offer per share, Tiffany's compound revenue growth after the deal, and its operating margin in 2025.</a:t>
          </a:r>
        </a:p>
        <a:p>
          <a:endParaRPr lang="en-GB" sz="1400" baseline="0"/>
        </a:p>
        <a:p>
          <a:r>
            <a:rPr lang="en-GB" sz="1400" baseline="0"/>
            <a:t>The starting point is Tiffany's estimated revenue of $4.5 billion and operating profit of $790 million for the fiscal year ending in January 2020, according to forecasts compiled by Refinitiv.</a:t>
          </a:r>
        </a:p>
        <a:p>
          <a:endParaRPr lang="en-GB" sz="1400" baseline="0"/>
        </a:p>
        <a:p>
          <a:r>
            <a:rPr lang="en-GB" sz="1400" baseline="0"/>
            <a:t>The return on capital is compared with Tiffany's weighted-average cost of capital, which Morningstar calculates at 8.6%</a:t>
          </a:r>
        </a:p>
        <a:p>
          <a:endParaRPr lang="en-GB" sz="1400" baseline="0"/>
        </a:p>
        <a:p>
          <a:r>
            <a:rPr lang="en-GB" sz="1400" baseline="0"/>
            <a:t>If LVMH's return on capital is greater than its cost of capital, the figure is green. If not, the figure is 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7C6A-1A81-4209-8C3A-203CDBC547FE}">
  <dimension ref="A1:O35"/>
  <sheetViews>
    <sheetView showGridLines="0" tabSelected="1" workbookViewId="0">
      <selection activeCell="D8" sqref="D8"/>
    </sheetView>
  </sheetViews>
  <sheetFormatPr baseColWidth="10" defaultColWidth="8.83203125" defaultRowHeight="19" x14ac:dyDescent="0.25"/>
  <cols>
    <col min="1" max="1" width="50.5" style="2" customWidth="1"/>
    <col min="2" max="2" width="9.6640625" style="2" bestFit="1" customWidth="1"/>
    <col min="3" max="4" width="8.83203125" style="2"/>
    <col min="5" max="5" width="10.6640625" style="2" bestFit="1" customWidth="1"/>
    <col min="6" max="9" width="8.83203125" style="2"/>
    <col min="10" max="10" width="12" style="2" bestFit="1" customWidth="1"/>
    <col min="11" max="16384" width="8.83203125" style="2"/>
  </cols>
  <sheetData>
    <row r="1" spans="1:15" ht="47.25" customHeight="1" x14ac:dyDescent="0.35">
      <c r="A1" s="14" t="s">
        <v>22</v>
      </c>
      <c r="J1" s="9"/>
      <c r="K1" s="9"/>
      <c r="L1" s="9"/>
      <c r="M1" s="9"/>
    </row>
    <row r="2" spans="1:15" x14ac:dyDescent="0.25">
      <c r="A2" s="1"/>
      <c r="J2" s="9"/>
      <c r="K2" s="9"/>
      <c r="L2" s="9"/>
      <c r="M2" s="9"/>
      <c r="O2" s="10"/>
    </row>
    <row r="3" spans="1:15" x14ac:dyDescent="0.25">
      <c r="A3" s="1" t="s">
        <v>2</v>
      </c>
      <c r="J3" s="9"/>
      <c r="K3" s="9"/>
      <c r="L3" s="9"/>
      <c r="M3" s="8" t="s">
        <v>23</v>
      </c>
      <c r="N3" s="8"/>
    </row>
    <row r="4" spans="1:15" x14ac:dyDescent="0.25">
      <c r="A4" s="1"/>
      <c r="J4" s="9"/>
      <c r="K4" s="9"/>
      <c r="L4" s="9"/>
      <c r="M4" s="9"/>
    </row>
    <row r="5" spans="1:15" x14ac:dyDescent="0.25">
      <c r="A5" s="2" t="s">
        <v>7</v>
      </c>
      <c r="B5" s="21">
        <v>120</v>
      </c>
      <c r="J5" s="9"/>
      <c r="K5" s="9"/>
      <c r="L5" s="11"/>
      <c r="M5" s="9"/>
    </row>
    <row r="6" spans="1:15" x14ac:dyDescent="0.25">
      <c r="A6" s="2" t="s">
        <v>19</v>
      </c>
      <c r="B6" s="22">
        <v>0.09</v>
      </c>
      <c r="J6" s="9"/>
      <c r="K6" s="9"/>
      <c r="L6" s="9"/>
      <c r="M6" s="9"/>
    </row>
    <row r="7" spans="1:15" x14ac:dyDescent="0.25">
      <c r="A7" s="2" t="s">
        <v>20</v>
      </c>
      <c r="B7" s="22">
        <v>0.24</v>
      </c>
      <c r="J7" s="9"/>
      <c r="K7" s="9"/>
      <c r="L7" s="11"/>
      <c r="M7" s="9"/>
    </row>
    <row r="8" spans="1:15" x14ac:dyDescent="0.25">
      <c r="B8" s="6"/>
      <c r="J8" s="9"/>
      <c r="K8" s="9"/>
      <c r="L8" s="9"/>
      <c r="M8" s="9"/>
    </row>
    <row r="9" spans="1:15" x14ac:dyDescent="0.25">
      <c r="A9" s="1" t="s">
        <v>3</v>
      </c>
      <c r="B9" s="6"/>
      <c r="J9" s="9"/>
      <c r="K9" s="9"/>
      <c r="L9" s="9"/>
      <c r="M9" s="9"/>
    </row>
    <row r="10" spans="1:15" x14ac:dyDescent="0.25">
      <c r="A10" s="1"/>
      <c r="B10" s="6"/>
      <c r="J10" s="9"/>
      <c r="K10" s="9"/>
      <c r="L10" s="9"/>
      <c r="M10" s="9"/>
    </row>
    <row r="11" spans="1:15" x14ac:dyDescent="0.25">
      <c r="A11" s="1" t="s">
        <v>13</v>
      </c>
      <c r="B11" s="18">
        <f>B24/B20</f>
        <v>8.6868669617234329E-2</v>
      </c>
    </row>
    <row r="12" spans="1:15" x14ac:dyDescent="0.25">
      <c r="A12" s="1"/>
      <c r="B12" s="7"/>
    </row>
    <row r="13" spans="1:15" x14ac:dyDescent="0.25">
      <c r="A13" s="2" t="s">
        <v>16</v>
      </c>
      <c r="B13" s="19">
        <v>8.5999999999999993E-2</v>
      </c>
    </row>
    <row r="14" spans="1:15" x14ac:dyDescent="0.25">
      <c r="B14" s="15"/>
    </row>
    <row r="15" spans="1:15" x14ac:dyDescent="0.25">
      <c r="A15" s="1" t="s">
        <v>5</v>
      </c>
      <c r="B15" s="15"/>
    </row>
    <row r="16" spans="1:15" x14ac:dyDescent="0.25">
      <c r="B16" s="15"/>
    </row>
    <row r="17" spans="1:8" x14ac:dyDescent="0.25">
      <c r="A17" s="2" t="s">
        <v>6</v>
      </c>
      <c r="B17" s="15">
        <v>120.798663</v>
      </c>
    </row>
    <row r="18" spans="1:8" x14ac:dyDescent="0.25">
      <c r="A18" s="2" t="s">
        <v>11</v>
      </c>
      <c r="B18" s="16">
        <f>B5*B17</f>
        <v>14495.83956</v>
      </c>
    </row>
    <row r="19" spans="1:8" x14ac:dyDescent="0.25">
      <c r="A19" s="17" t="s">
        <v>8</v>
      </c>
      <c r="B19" s="15">
        <v>338.6</v>
      </c>
    </row>
    <row r="20" spans="1:8" x14ac:dyDescent="0.25">
      <c r="A20" s="15" t="s">
        <v>12</v>
      </c>
      <c r="B20" s="3">
        <f>B18+B19</f>
        <v>14834.439560000001</v>
      </c>
    </row>
    <row r="21" spans="1:8" x14ac:dyDescent="0.25">
      <c r="A21" s="15"/>
      <c r="B21" s="3"/>
    </row>
    <row r="22" spans="1:8" x14ac:dyDescent="0.25">
      <c r="A22" s="15" t="s">
        <v>10</v>
      </c>
      <c r="B22" s="3">
        <f>C32</f>
        <v>1652.1128578134244</v>
      </c>
    </row>
    <row r="23" spans="1:8" x14ac:dyDescent="0.25">
      <c r="A23" s="15" t="s">
        <v>9</v>
      </c>
      <c r="B23" s="4">
        <v>0.22</v>
      </c>
    </row>
    <row r="24" spans="1:8" x14ac:dyDescent="0.25">
      <c r="A24" s="15" t="s">
        <v>18</v>
      </c>
      <c r="B24" s="3">
        <f>B22*(1-B23)</f>
        <v>1288.648029094471</v>
      </c>
    </row>
    <row r="25" spans="1:8" x14ac:dyDescent="0.25">
      <c r="A25" s="15"/>
    </row>
    <row r="26" spans="1:8" x14ac:dyDescent="0.25">
      <c r="A26" s="15" t="s">
        <v>0</v>
      </c>
      <c r="B26" s="8" t="s">
        <v>14</v>
      </c>
      <c r="C26" s="2">
        <v>2025</v>
      </c>
    </row>
    <row r="27" spans="1:8" x14ac:dyDescent="0.25">
      <c r="A27" s="15"/>
    </row>
    <row r="28" spans="1:8" x14ac:dyDescent="0.25">
      <c r="A28" s="15" t="s">
        <v>21</v>
      </c>
      <c r="B28" s="15">
        <v>4474</v>
      </c>
      <c r="C28" s="2">
        <f>B28*(1+B6)^5</f>
        <v>6883.803574222602</v>
      </c>
      <c r="D28" s="3"/>
      <c r="E28" s="3"/>
      <c r="F28" s="3"/>
    </row>
    <row r="29" spans="1:8" x14ac:dyDescent="0.25">
      <c r="A29" s="15"/>
      <c r="B29" s="15"/>
    </row>
    <row r="30" spans="1:8" x14ac:dyDescent="0.25">
      <c r="A30" s="15" t="s">
        <v>1</v>
      </c>
      <c r="B30" s="20">
        <f>B32/B28</f>
        <v>0.17655341975860528</v>
      </c>
      <c r="C30" s="4">
        <f>B7</f>
        <v>0.24</v>
      </c>
      <c r="D30" s="4"/>
      <c r="E30" s="12"/>
      <c r="F30" s="4"/>
      <c r="G30" s="4"/>
    </row>
    <row r="31" spans="1:8" x14ac:dyDescent="0.25">
      <c r="A31" s="15"/>
      <c r="B31" s="15"/>
      <c r="H31" s="13"/>
    </row>
    <row r="32" spans="1:8" x14ac:dyDescent="0.25">
      <c r="A32" s="15" t="s">
        <v>4</v>
      </c>
      <c r="B32" s="16">
        <v>789.9</v>
      </c>
      <c r="C32" s="3">
        <f>C28*C30</f>
        <v>1652.1128578134244</v>
      </c>
      <c r="D32" s="5"/>
      <c r="E32" s="5"/>
      <c r="F32" s="5"/>
      <c r="G32" s="5"/>
      <c r="H32" s="13"/>
    </row>
    <row r="34" spans="1:1" x14ac:dyDescent="0.25">
      <c r="A34" s="2" t="s">
        <v>15</v>
      </c>
    </row>
    <row r="35" spans="1:1" x14ac:dyDescent="0.25">
      <c r="A35" s="2" t="s">
        <v>17</v>
      </c>
    </row>
  </sheetData>
  <sheetProtection algorithmName="SHA-512" hashValue="8wb1o0s4Mkn1L706/ROzgyX0Fn5X1MROkUwj3teN01yntfR2IFxoD2IEcrLLTbPTpROMOfC7Pcy/Zp6eHeE4mA==" saltValue="6AW4jacx+bJU2Mj1dEqrGQ==" spinCount="100000" sheet="1" objects="1" scenarios="1"/>
  <conditionalFormatting sqref="B11">
    <cfRule type="cellIs" dxfId="1" priority="3" operator="lessThan">
      <formula>$B$13</formula>
    </cfRule>
    <cfRule type="cellIs" dxfId="0" priority="4" operator="greaterThan">
      <formula>$B$13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518385278664397AB2F533B8CDAD3" ma:contentTypeVersion="13" ma:contentTypeDescription="Create a new document." ma:contentTypeScope="" ma:versionID="1e50135a77dcba56d9df69b8f752c778">
  <xsd:schema xmlns:xsd="http://www.w3.org/2001/XMLSchema" xmlns:xs="http://www.w3.org/2001/XMLSchema" xmlns:p="http://schemas.microsoft.com/office/2006/metadata/properties" xmlns:ns3="c3d7c9ac-b34e-4af4-9021-9763105c21ef" xmlns:ns4="b3f9b4f9-fef5-4fa0-a859-931d710a024e" targetNamespace="http://schemas.microsoft.com/office/2006/metadata/properties" ma:root="true" ma:fieldsID="194f8077730057245d9afb84745edc30" ns3:_="" ns4:_="">
    <xsd:import namespace="c3d7c9ac-b34e-4af4-9021-9763105c21ef"/>
    <xsd:import namespace="b3f9b4f9-fef5-4fa0-a859-931d710a0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7c9ac-b34e-4af4-9021-9763105c2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9b4f9-fef5-4fa0-a859-931d710a0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AEC373-59F7-4E9F-B0A3-13E1AEF41D5F}">
  <ds:schemaRefs>
    <ds:schemaRef ds:uri="c3d7c9ac-b34e-4af4-9021-9763105c21ef"/>
    <ds:schemaRef ds:uri="http://purl.org/dc/dcmitype/"/>
    <ds:schemaRef ds:uri="http://www.w3.org/XML/1998/namespace"/>
    <ds:schemaRef ds:uri="http://schemas.microsoft.com/office/2006/documentManagement/types"/>
    <ds:schemaRef ds:uri="b3f9b4f9-fef5-4fa0-a859-931d710a024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0B56F26-7E8C-491C-9A46-5165794B2A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6CEC3-E3B8-4DA2-BFC2-7F90A97CB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7c9ac-b34e-4af4-9021-9763105c21ef"/>
    <ds:schemaRef ds:uri="b3f9b4f9-fef5-4fa0-a859-931d710a0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Jucca, Lisa (Reuters)</dc:creator>
  <cp:lastModifiedBy>Microsoft Office User</cp:lastModifiedBy>
  <dcterms:created xsi:type="dcterms:W3CDTF">2019-10-29T08:13:37Z</dcterms:created>
  <dcterms:modified xsi:type="dcterms:W3CDTF">2019-11-04T14:52:52Z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0x010100711518385278664397AB2F533B8CDAD3</vt:lpwstr>
  </property>
</Properties>
</file>